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zmast\Downloads\"/>
    </mc:Choice>
  </mc:AlternateContent>
  <xr:revisionPtr revIDLastSave="0" documentId="8_{C77BD087-56DD-4D59-85B4-1BAA23F6AF05}" xr6:coauthVersionLast="47" xr6:coauthVersionMax="47" xr10:uidLastSave="{00000000-0000-0000-0000-000000000000}"/>
  <bookViews>
    <workbookView xWindow="-25050" yWindow="2310" windowWidth="22275" windowHeight="11850" xr2:uid="{ED6F106B-6CBA-714A-B79C-E61EBCDE9518}"/>
  </bookViews>
  <sheets>
    <sheet name="Sheet1" sheetId="1" r:id="rId1"/>
    <sheet name="Sheet2" sheetId="2" state="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8" i="1" l="1"/>
  <c r="C63" i="1"/>
  <c r="C80" i="1" l="1"/>
  <c r="D74" i="1"/>
  <c r="D76" i="1"/>
  <c r="D75" i="1"/>
  <c r="D77" i="1"/>
  <c r="D78" i="1"/>
  <c r="D79" i="1" l="1"/>
  <c r="C71" i="1"/>
  <c r="C54" i="1"/>
  <c r="C55" i="1" s="1"/>
  <c r="C72" i="1" l="1"/>
  <c r="D82" i="1" l="1"/>
  <c r="D84" i="1" s="1"/>
  <c r="D85" i="1" s="1"/>
  <c r="D83" i="1" l="1"/>
</calcChain>
</file>

<file path=xl/sharedStrings.xml><?xml version="1.0" encoding="utf-8"?>
<sst xmlns="http://schemas.openxmlformats.org/spreadsheetml/2006/main" count="116" uniqueCount="105">
  <si>
    <t>Technician</t>
  </si>
  <si>
    <t>Date</t>
  </si>
  <si>
    <t>Home Information</t>
  </si>
  <si>
    <t>Occupant Name</t>
  </si>
  <si>
    <t>Street Address</t>
  </si>
  <si>
    <t>City</t>
  </si>
  <si>
    <t>State</t>
  </si>
  <si>
    <t>Zip</t>
  </si>
  <si>
    <t>Manufacturer</t>
  </si>
  <si>
    <t>Serial #</t>
  </si>
  <si>
    <t>HUD #</t>
  </si>
  <si>
    <t>Retailer</t>
  </si>
  <si>
    <t>Setup Crew</t>
  </si>
  <si>
    <t>Number of Sections</t>
  </si>
  <si>
    <t>Home Floor Area (square feet)</t>
  </si>
  <si>
    <t>-- OR --</t>
  </si>
  <si>
    <t>Home Width</t>
  </si>
  <si>
    <t>Home Length</t>
  </si>
  <si>
    <t>Recessed Entry Area(s)</t>
  </si>
  <si>
    <t>-- AND --</t>
  </si>
  <si>
    <t>Average Ceiling Height</t>
  </si>
  <si>
    <t>Home Volume</t>
  </si>
  <si>
    <t>1. Indoor Air Quality &amp; Observations</t>
  </si>
  <si>
    <t>Perform home walkthrough. Open all HVAC registers. Close all windows and exterior doors. Open all registers and interior doors. Seal outside air duct (if one is attached to the furnace). Check and seal any fuel-burning stoves or fireplaces. Note the following:</t>
  </si>
  <si>
    <t>Odors</t>
  </si>
  <si>
    <t>Not Observed</t>
  </si>
  <si>
    <t>Moisture</t>
  </si>
  <si>
    <t>Mold/mildew</t>
  </si>
  <si>
    <t>Notes</t>
  </si>
  <si>
    <t>2. Ventilation Systems--Observations</t>
  </si>
  <si>
    <r>
      <rPr>
        <sz val="12"/>
        <color rgb="FF000000"/>
        <rFont val="Calibri"/>
        <scheme val="minor"/>
      </rPr>
      <t>Inspect ventilation fans, test for operability. Estimate</t>
    </r>
    <r>
      <rPr>
        <b/>
        <sz val="12"/>
        <color rgb="FF000000"/>
        <rFont val="Calibri"/>
        <scheme val="minor"/>
      </rPr>
      <t xml:space="preserve"> rated</t>
    </r>
    <r>
      <rPr>
        <sz val="12"/>
        <color rgb="FF000000"/>
        <rFont val="Calibri"/>
        <scheme val="minor"/>
      </rPr>
      <t xml:space="preserve"> fan flow if unable to find info and add note to that effect. Turn off all fans, including clothes dryer.</t>
    </r>
  </si>
  <si>
    <t>Rated fan flow (Selected or Numerical Values)</t>
  </si>
  <si>
    <t>Whole House Ventilation System Type</t>
  </si>
  <si>
    <t>POS duct to Furnace--no blower timer kit</t>
  </si>
  <si>
    <t>Whole House Vent Rated Flow</t>
  </si>
  <si>
    <t>Kitchen Exhaust Fan Rated Flow</t>
  </si>
  <si>
    <t>Bath 1 Fan Rated Flow</t>
  </si>
  <si>
    <t>Bath 2 Fan Rated Flow</t>
  </si>
  <si>
    <t>Bath 3 Fan Rated Flow</t>
  </si>
  <si>
    <t>Other Fan Rated Flow</t>
  </si>
  <si>
    <t>3. Primary System Fan-only Duct Operating Pressure and Induced Depressurization</t>
  </si>
  <si>
    <t>House WRT Outside--Air Handler on</t>
  </si>
  <si>
    <t>First Reading</t>
  </si>
  <si>
    <t>Second Reading, 15 sec after 1st</t>
  </si>
  <si>
    <t>Third Reading, 15 sec after 2nd</t>
  </si>
  <si>
    <t>Net Air Handler Induced Depressurization</t>
  </si>
  <si>
    <t>4. Baseline Pressure House with regards to (WRT) Outside</t>
  </si>
  <si>
    <t>House WRT Outside--All Off</t>
  </si>
  <si>
    <t>Average Baseline House WRT Outside</t>
  </si>
  <si>
    <t>5. Fan Flows and Induced Depressurization</t>
  </si>
  <si>
    <t>Turn on all bathroom and whole house exhaust fans. Include range hood fan if there is a way to measure its flow with exhaust fan flow meter. Measure pressure of house with regards to outside. Measure fan flow rates.</t>
  </si>
  <si>
    <t>House WRT Outside--Fans On</t>
  </si>
  <si>
    <t>Average House WRT Outside</t>
  </si>
  <si>
    <t>Net Fan Induced Depressurization</t>
  </si>
  <si>
    <t>Home Exhaust Fan Types</t>
  </si>
  <si>
    <r>
      <rPr>
        <b/>
        <sz val="12"/>
        <color rgb="FF000000"/>
        <rFont val="Calibri"/>
        <scheme val="minor"/>
      </rPr>
      <t>Measured</t>
    </r>
    <r>
      <rPr>
        <sz val="12"/>
        <color rgb="FF000000"/>
        <rFont val="Calibri"/>
        <scheme val="minor"/>
      </rPr>
      <t xml:space="preserve"> Fan Flow</t>
    </r>
  </si>
  <si>
    <t>Fan Flow as percent of rating</t>
  </si>
  <si>
    <t>WH Ventilation Fan flow</t>
  </si>
  <si>
    <t>Bath 1 Fan Flow</t>
  </si>
  <si>
    <t>Bath 2 Fan Flow</t>
  </si>
  <si>
    <t>Bath 3 Fan Flow</t>
  </si>
  <si>
    <t>Kitchen Exhaust Fan</t>
  </si>
  <si>
    <t>Other Fan</t>
  </si>
  <si>
    <t>Total Fan Air Flow</t>
  </si>
  <si>
    <t>Protocol Predicted Blower Door CFM @ 50 Pa</t>
  </si>
  <si>
    <t>ACH @ 50 Pa</t>
  </si>
  <si>
    <t>Protocol Estimated Duct Leakage at Operating Pressure (CFM)</t>
  </si>
  <si>
    <t>CFM per 100 Sq Ft</t>
  </si>
  <si>
    <t>Dropdown Items</t>
  </si>
  <si>
    <t xml:space="preserve">Air Quality </t>
  </si>
  <si>
    <t>Present</t>
  </si>
  <si>
    <t>Weather Conditions</t>
  </si>
  <si>
    <t>wunderground.com</t>
  </si>
  <si>
    <t>ambientweather.net</t>
  </si>
  <si>
    <t>On-site station</t>
  </si>
  <si>
    <t>Anenometer</t>
  </si>
  <si>
    <t>Other</t>
  </si>
  <si>
    <t>Home Exposure</t>
  </si>
  <si>
    <t>Protected</t>
  </si>
  <si>
    <t>Open</t>
  </si>
  <si>
    <t>Semi-protected</t>
  </si>
  <si>
    <t>Vent Type</t>
  </si>
  <si>
    <t>Exhaust Fan</t>
  </si>
  <si>
    <t>POS with furnace blower timer</t>
  </si>
  <si>
    <t>Supply fan--not furnace blower</t>
  </si>
  <si>
    <t>Balanced In-Out fans</t>
  </si>
  <si>
    <t>ERV/HRV</t>
  </si>
  <si>
    <t>None</t>
  </si>
  <si>
    <t>Register Type</t>
  </si>
  <si>
    <t>Inline</t>
  </si>
  <si>
    <t xml:space="preserve">Flex Branch </t>
  </si>
  <si>
    <t>Hard Branch</t>
  </si>
  <si>
    <t>Toe Kick</t>
  </si>
  <si>
    <t>Crossover Flex branch</t>
  </si>
  <si>
    <t>Duct System Type</t>
  </si>
  <si>
    <t>Duct Board w/under-floor X-over duct</t>
  </si>
  <si>
    <t>Metal with under-floor X-over duct</t>
  </si>
  <si>
    <t>Duct Board w/in-floor X-over</t>
  </si>
  <si>
    <t>Metal with in-floor X-over</t>
  </si>
  <si>
    <t>Duct Board with long flex X-over branches</t>
  </si>
  <si>
    <t>2023 Simple QA Protocol Data Collection</t>
  </si>
  <si>
    <t>Average House WRT Outside- Air Handler on</t>
  </si>
  <si>
    <t>Ensure air handler is off. Measure house with regards to outside pressure, include negative sign when present.</t>
  </si>
  <si>
    <t>Turn on HVAC system in fan-only mode (if not an option, select cooling or heating if necessary). Run manometer hose to outside, using metal tube to fit under entry door. Measure house with regards to (WRT) outside pressure, including negative sign when present. Leave hose in place, if possible. Turn off furnace blower after taking readings.</t>
  </si>
  <si>
    <t>Ventilation system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</si>
</sst>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0"/>
  </numFmts>
  <fonts count="7" x14ac:knownFonts="1">
    <font>
      <sz val="12"/>
      <color theme="1"/>
      <name val="Calibri"/>
      <family val="2"/>
      <scheme val="minor"/>
    </font>
    <font>
      <b/>
      <sz val="12"/>
      <color theme="1"/>
      <name val="Calibri"/>
      <family val="2"/>
      <scheme val="minor"/>
    </font>
    <font>
      <b/>
      <sz val="18"/>
      <color theme="1"/>
      <name val="Calibri"/>
      <family val="2"/>
      <scheme val="minor"/>
    </font>
    <font>
      <b/>
      <sz val="14"/>
      <color theme="1"/>
      <name val="Calibri"/>
      <family val="2"/>
      <scheme val="minor"/>
    </font>
    <font>
      <sz val="12"/>
      <color theme="1"/>
      <name val="Calibri"/>
      <family val="2"/>
      <scheme val="minor"/>
    </font>
    <font>
      <sz val="12"/>
      <color rgb="FF000000"/>
      <name val="Calibri"/>
      <scheme val="minor"/>
    </font>
    <font>
      <b/>
      <sz val="12"/>
      <color rgb="FF000000"/>
      <name val="Calibri"/>
      <scheme val="minor"/>
    </font>
  </fonts>
  <fills count="5">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
      <patternFill patternType="solid">
        <fgColor theme="5" tint="0.7999816888943144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style="thin">
        <color indexed="64"/>
      </right>
      <top style="double">
        <color indexed="64"/>
      </top>
      <bottom style="double">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top/>
      <bottom style="medium">
        <color indexed="64"/>
      </bottom>
      <diagonal/>
    </border>
    <border>
      <left/>
      <right/>
      <top style="dashed">
        <color indexed="64"/>
      </top>
      <bottom style="thin">
        <color indexed="64"/>
      </bottom>
      <diagonal/>
    </border>
    <border>
      <left/>
      <right/>
      <top/>
      <bottom style="dashed">
        <color indexed="64"/>
      </bottom>
      <diagonal/>
    </border>
    <border>
      <left style="medium">
        <color indexed="64"/>
      </left>
      <right/>
      <top style="dashed">
        <color indexed="64"/>
      </top>
      <bottom style="thin">
        <color indexed="64"/>
      </bottom>
      <diagonal/>
    </border>
    <border>
      <left/>
      <right style="medium">
        <color indexed="64"/>
      </right>
      <top style="dashed">
        <color indexed="64"/>
      </top>
      <bottom style="thin">
        <color indexed="64"/>
      </bottom>
      <diagonal/>
    </border>
    <border>
      <left style="medium">
        <color indexed="64"/>
      </left>
      <right/>
      <top/>
      <bottom style="dashed">
        <color indexed="64"/>
      </bottom>
      <diagonal/>
    </border>
    <border>
      <left/>
      <right style="medium">
        <color indexed="64"/>
      </right>
      <top/>
      <bottom style="dashed">
        <color indexed="64"/>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double">
        <color indexed="64"/>
      </top>
      <bottom style="double">
        <color indexed="64"/>
      </bottom>
      <diagonal/>
    </border>
    <border>
      <left/>
      <right/>
      <top/>
      <bottom style="dotted">
        <color indexed="64"/>
      </bottom>
      <diagonal/>
    </border>
    <border>
      <left/>
      <right/>
      <top style="dotted">
        <color indexed="64"/>
      </top>
      <bottom style="dotted">
        <color indexed="64"/>
      </bottom>
      <diagonal/>
    </border>
    <border>
      <left/>
      <right/>
      <top style="thin">
        <color indexed="64"/>
      </top>
      <bottom style="thin">
        <color indexed="64"/>
      </bottom>
      <diagonal/>
    </border>
    <border>
      <left style="thin">
        <color indexed="64"/>
      </left>
      <right/>
      <top style="thin">
        <color indexed="64"/>
      </top>
      <bottom style="dotted">
        <color indexed="64"/>
      </bottom>
      <diagonal/>
    </border>
  </borders>
  <cellStyleXfs count="3">
    <xf numFmtId="0" fontId="0" fillId="0" borderId="0"/>
    <xf numFmtId="9" fontId="4" fillId="0" borderId="0" applyFont="0" applyFill="0" applyBorder="0" applyAlignment="0" applyProtection="0"/>
    <xf numFmtId="43" fontId="4" fillId="0" borderId="0" applyFont="0" applyFill="0" applyBorder="0" applyAlignment="0" applyProtection="0"/>
  </cellStyleXfs>
  <cellXfs count="83">
    <xf numFmtId="0" fontId="0" fillId="0" borderId="0" xfId="0"/>
    <xf numFmtId="0" fontId="1" fillId="0" borderId="0" xfId="0" applyFont="1"/>
    <xf numFmtId="0" fontId="2" fillId="0" borderId="0" xfId="0" applyFont="1" applyAlignment="1" applyProtection="1">
      <alignment horizontal="left"/>
      <protection locked="0"/>
    </xf>
    <xf numFmtId="0" fontId="0" fillId="0" borderId="0" xfId="0" applyProtection="1">
      <protection locked="0"/>
    </xf>
    <xf numFmtId="0" fontId="3" fillId="0" borderId="0" xfId="0" applyFont="1" applyProtection="1">
      <protection locked="0"/>
    </xf>
    <xf numFmtId="0" fontId="0" fillId="2" borderId="5" xfId="0" applyFill="1" applyBorder="1"/>
    <xf numFmtId="0" fontId="0" fillId="2" borderId="7" xfId="0" applyFill="1" applyBorder="1"/>
    <xf numFmtId="0" fontId="3" fillId="0" borderId="0" xfId="0" applyFont="1"/>
    <xf numFmtId="0" fontId="0" fillId="2" borderId="6" xfId="0" applyFill="1" applyBorder="1"/>
    <xf numFmtId="0" fontId="0" fillId="0" borderId="0" xfId="0" applyAlignment="1">
      <alignment horizontal="left" indent="3"/>
    </xf>
    <xf numFmtId="0" fontId="0" fillId="2" borderId="1" xfId="0" applyFill="1" applyBorder="1"/>
    <xf numFmtId="0" fontId="0" fillId="2" borderId="18" xfId="0" applyFill="1" applyBorder="1"/>
    <xf numFmtId="0" fontId="0" fillId="2" borderId="24" xfId="0" quotePrefix="1" applyFill="1" applyBorder="1" applyAlignment="1">
      <alignment horizontal="center"/>
    </xf>
    <xf numFmtId="0" fontId="0" fillId="2" borderId="20" xfId="0" applyFill="1" applyBorder="1"/>
    <xf numFmtId="0" fontId="0" fillId="3" borderId="25" xfId="0" quotePrefix="1" applyFill="1" applyBorder="1"/>
    <xf numFmtId="0" fontId="2" fillId="0" borderId="0" xfId="0" applyFont="1" applyAlignment="1">
      <alignment horizontal="left"/>
    </xf>
    <xf numFmtId="0" fontId="2" fillId="0" borderId="0" xfId="0" applyFont="1" applyAlignment="1">
      <alignment horizontal="center"/>
    </xf>
    <xf numFmtId="0" fontId="0" fillId="0" borderId="0" xfId="0" applyAlignment="1" applyProtection="1">
      <alignment horizontal="left"/>
      <protection locked="0"/>
    </xf>
    <xf numFmtId="0" fontId="0" fillId="0" borderId="0" xfId="0" applyAlignment="1">
      <alignment horizontal="left"/>
    </xf>
    <xf numFmtId="0" fontId="0" fillId="0" borderId="0" xfId="0" applyAlignment="1">
      <alignment horizontal="left" vertical="center" wrapText="1"/>
    </xf>
    <xf numFmtId="0" fontId="0" fillId="0" borderId="0" xfId="0" applyAlignment="1" applyProtection="1">
      <alignment horizontal="left" vertical="center" wrapText="1"/>
      <protection locked="0"/>
    </xf>
    <xf numFmtId="0" fontId="0" fillId="2" borderId="2" xfId="0" applyFill="1" applyBorder="1" applyAlignment="1" applyProtection="1">
      <alignment horizontal="left"/>
      <protection locked="0"/>
    </xf>
    <xf numFmtId="0" fontId="0" fillId="2" borderId="6" xfId="0" applyFill="1" applyBorder="1" applyAlignment="1">
      <alignment horizontal="left" indent="2"/>
    </xf>
    <xf numFmtId="0" fontId="0" fillId="2" borderId="7" xfId="0" applyFill="1" applyBorder="1" applyAlignment="1">
      <alignment horizontal="left" indent="2"/>
    </xf>
    <xf numFmtId="0" fontId="0" fillId="4" borderId="7" xfId="0" applyFill="1" applyBorder="1"/>
    <xf numFmtId="165" fontId="0" fillId="4" borderId="4" xfId="0" applyNumberFormat="1" applyFill="1" applyBorder="1" applyAlignment="1">
      <alignment horizontal="center"/>
    </xf>
    <xf numFmtId="164" fontId="0" fillId="3" borderId="17" xfId="2" applyNumberFormat="1" applyFont="1" applyFill="1" applyBorder="1" applyAlignment="1" applyProtection="1">
      <alignment horizontal="left"/>
    </xf>
    <xf numFmtId="0" fontId="0" fillId="2" borderId="8" xfId="0" applyFill="1" applyBorder="1"/>
    <xf numFmtId="0" fontId="0" fillId="0" borderId="0" xfId="0" applyAlignment="1">
      <alignment horizontal="left" wrapText="1"/>
    </xf>
    <xf numFmtId="0" fontId="0" fillId="2" borderId="13" xfId="0" applyFill="1" applyBorder="1" applyAlignment="1">
      <alignment horizontal="left" indent="2"/>
    </xf>
    <xf numFmtId="0" fontId="0" fillId="4" borderId="8" xfId="0" applyFill="1" applyBorder="1"/>
    <xf numFmtId="165" fontId="0" fillId="4" borderId="9" xfId="0" applyNumberFormat="1" applyFill="1" applyBorder="1" applyAlignment="1">
      <alignment horizontal="center"/>
    </xf>
    <xf numFmtId="0" fontId="0" fillId="4" borderId="11" xfId="0" applyFill="1" applyBorder="1"/>
    <xf numFmtId="0" fontId="0" fillId="4" borderId="15" xfId="0" applyFill="1" applyBorder="1"/>
    <xf numFmtId="0" fontId="0" fillId="2" borderId="10" xfId="0" applyFill="1" applyBorder="1"/>
    <xf numFmtId="0" fontId="0" fillId="4" borderId="1" xfId="0" applyFill="1" applyBorder="1"/>
    <xf numFmtId="165" fontId="0" fillId="4" borderId="12" xfId="0" applyNumberFormat="1" applyFill="1" applyBorder="1" applyAlignment="1">
      <alignment horizontal="center"/>
    </xf>
    <xf numFmtId="165" fontId="0" fillId="4" borderId="36" xfId="0" applyNumberFormat="1" applyFill="1" applyBorder="1" applyAlignment="1">
      <alignment horizontal="center"/>
    </xf>
    <xf numFmtId="0" fontId="5" fillId="2" borderId="2" xfId="0" applyFont="1" applyFill="1" applyBorder="1" applyAlignment="1">
      <alignment horizontal="left"/>
    </xf>
    <xf numFmtId="9" fontId="0" fillId="4" borderId="34" xfId="1" applyFont="1" applyFill="1" applyBorder="1" applyAlignment="1" applyProtection="1">
      <alignment horizontal="center"/>
    </xf>
    <xf numFmtId="0" fontId="0" fillId="4" borderId="35" xfId="0" applyFill="1" applyBorder="1" applyAlignment="1">
      <alignment horizontal="center"/>
    </xf>
    <xf numFmtId="1" fontId="0" fillId="3" borderId="26" xfId="0" applyNumberFormat="1" applyFill="1" applyBorder="1" applyAlignment="1">
      <alignment horizontal="center"/>
    </xf>
    <xf numFmtId="0" fontId="0" fillId="3" borderId="31" xfId="0" applyFill="1" applyBorder="1" applyAlignment="1">
      <alignment horizontal="center"/>
    </xf>
    <xf numFmtId="1" fontId="0" fillId="3" borderId="33" xfId="0" applyNumberFormat="1" applyFill="1" applyBorder="1" applyAlignment="1">
      <alignment horizontal="center"/>
    </xf>
    <xf numFmtId="165" fontId="0" fillId="3" borderId="17" xfId="0" applyNumberFormat="1" applyFill="1" applyBorder="1" applyAlignment="1">
      <alignment horizontal="center"/>
    </xf>
    <xf numFmtId="0" fontId="0" fillId="4" borderId="39" xfId="0" applyFill="1" applyBorder="1" applyAlignment="1">
      <alignment horizontal="center"/>
    </xf>
    <xf numFmtId="0" fontId="0" fillId="3" borderId="22" xfId="0" applyFill="1" applyBorder="1" applyAlignment="1">
      <alignment horizontal="left"/>
    </xf>
    <xf numFmtId="0" fontId="0" fillId="3" borderId="23" xfId="0" applyFill="1" applyBorder="1" applyAlignment="1">
      <alignment horizontal="right"/>
    </xf>
    <xf numFmtId="0" fontId="0" fillId="3" borderId="30" xfId="0" applyFill="1" applyBorder="1" applyAlignment="1">
      <alignment horizontal="left"/>
    </xf>
    <xf numFmtId="0" fontId="0" fillId="3" borderId="28" xfId="0" applyFill="1" applyBorder="1" applyAlignment="1">
      <alignment horizontal="right"/>
    </xf>
    <xf numFmtId="0" fontId="0" fillId="3" borderId="32" xfId="0" applyFill="1" applyBorder="1" applyAlignment="1">
      <alignment horizontal="left"/>
    </xf>
    <xf numFmtId="0" fontId="0" fillId="3" borderId="29" xfId="0" applyFill="1" applyBorder="1" applyAlignment="1">
      <alignment horizontal="right"/>
    </xf>
    <xf numFmtId="0" fontId="0" fillId="3" borderId="25" xfId="0" applyFill="1" applyBorder="1" applyAlignment="1">
      <alignment horizontal="left"/>
    </xf>
    <xf numFmtId="0" fontId="0" fillId="3" borderId="27" xfId="0" applyFill="1" applyBorder="1" applyAlignment="1">
      <alignment horizontal="right"/>
    </xf>
    <xf numFmtId="0" fontId="0" fillId="0" borderId="5" xfId="0" applyBorder="1" applyAlignment="1" applyProtection="1">
      <alignment horizontal="left"/>
      <protection locked="0"/>
    </xf>
    <xf numFmtId="16" fontId="0" fillId="0" borderId="7" xfId="0" applyNumberFormat="1" applyBorder="1" applyAlignment="1" applyProtection="1">
      <alignment horizontal="left"/>
      <protection locked="0"/>
    </xf>
    <xf numFmtId="0" fontId="0" fillId="0" borderId="2" xfId="0" applyBorder="1" applyAlignment="1" applyProtection="1">
      <alignment horizontal="left"/>
      <protection locked="0"/>
    </xf>
    <xf numFmtId="0" fontId="0" fillId="0" borderId="3" xfId="0" applyBorder="1" applyAlignment="1" applyProtection="1">
      <alignment horizontal="left"/>
      <protection locked="0"/>
    </xf>
    <xf numFmtId="0" fontId="0" fillId="0" borderId="4" xfId="0" applyBorder="1" applyAlignment="1" applyProtection="1">
      <alignment horizontal="left"/>
      <protection locked="0"/>
    </xf>
    <xf numFmtId="0" fontId="0" fillId="0" borderId="1" xfId="0" applyBorder="1" applyAlignment="1" applyProtection="1">
      <alignment horizontal="left"/>
      <protection locked="0"/>
    </xf>
    <xf numFmtId="0" fontId="0" fillId="0" borderId="19" xfId="0" applyBorder="1" applyAlignment="1" applyProtection="1">
      <alignment horizontal="left"/>
      <protection locked="0"/>
    </xf>
    <xf numFmtId="0" fontId="0" fillId="2" borderId="16" xfId="0" applyFill="1" applyBorder="1" applyAlignment="1" applyProtection="1">
      <alignment horizontal="left"/>
      <protection locked="0"/>
    </xf>
    <xf numFmtId="0" fontId="0" fillId="0" borderId="21" xfId="0" applyBorder="1" applyAlignment="1" applyProtection="1">
      <alignment horizontal="left"/>
      <protection locked="0"/>
    </xf>
    <xf numFmtId="0" fontId="0" fillId="0" borderId="6" xfId="0" applyBorder="1" applyAlignment="1" applyProtection="1">
      <alignment horizontal="left"/>
      <protection locked="0"/>
    </xf>
    <xf numFmtId="0" fontId="0" fillId="0" borderId="7" xfId="0" applyBorder="1" applyAlignment="1" applyProtection="1">
      <alignment horizontal="left"/>
      <protection locked="0"/>
    </xf>
    <xf numFmtId="0" fontId="0" fillId="0" borderId="3" xfId="0" applyBorder="1" applyAlignment="1" applyProtection="1">
      <alignment horizontal="center"/>
      <protection locked="0"/>
    </xf>
    <xf numFmtId="0" fontId="0" fillId="0" borderId="4"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0" xfId="0" applyAlignment="1" applyProtection="1">
      <alignment vertical="center"/>
      <protection locked="0"/>
    </xf>
    <xf numFmtId="0" fontId="0" fillId="0" borderId="6" xfId="0" applyBorder="1" applyAlignment="1" applyProtection="1">
      <alignment horizontal="center"/>
      <protection locked="0"/>
    </xf>
    <xf numFmtId="0" fontId="0" fillId="0" borderId="37" xfId="0" applyBorder="1" applyAlignment="1" applyProtection="1">
      <alignment horizontal="center"/>
      <protection locked="0"/>
    </xf>
    <xf numFmtId="9" fontId="0" fillId="0" borderId="0" xfId="1" applyFont="1" applyFill="1" applyBorder="1" applyAlignment="1" applyProtection="1">
      <alignment horizontal="left"/>
      <protection locked="0"/>
    </xf>
    <xf numFmtId="0" fontId="0" fillId="0" borderId="38" xfId="0" applyBorder="1" applyAlignment="1" applyProtection="1">
      <alignment horizontal="center"/>
      <protection locked="0"/>
    </xf>
    <xf numFmtId="1" fontId="0" fillId="0" borderId="0" xfId="0" applyNumberFormat="1" applyAlignment="1" applyProtection="1">
      <alignment horizontal="center"/>
      <protection locked="0"/>
    </xf>
    <xf numFmtId="0" fontId="0" fillId="0" borderId="0" xfId="0" applyAlignment="1" applyProtection="1">
      <alignment horizontal="center"/>
      <protection locked="0"/>
    </xf>
    <xf numFmtId="165" fontId="0" fillId="0" borderId="0" xfId="0" applyNumberFormat="1" applyAlignment="1" applyProtection="1">
      <alignment horizontal="center"/>
      <protection locked="0"/>
    </xf>
    <xf numFmtId="9" fontId="0" fillId="0" borderId="0" xfId="1" applyFont="1" applyFill="1" applyBorder="1" applyProtection="1">
      <protection locked="0"/>
    </xf>
    <xf numFmtId="1" fontId="0" fillId="0" borderId="0" xfId="0" applyNumberFormat="1" applyAlignment="1" applyProtection="1">
      <alignment horizontal="right" indent="3"/>
      <protection locked="0"/>
    </xf>
    <xf numFmtId="9" fontId="0" fillId="0" borderId="0" xfId="1" applyFont="1" applyFill="1" applyBorder="1" applyAlignment="1" applyProtection="1">
      <alignment horizontal="right" indent="2"/>
      <protection locked="0"/>
    </xf>
    <xf numFmtId="0" fontId="5" fillId="0" borderId="0" xfId="0" applyFont="1" applyAlignment="1">
      <alignment horizontal="left" vertical="center" wrapText="1"/>
    </xf>
    <xf numFmtId="0" fontId="0" fillId="0" borderId="0" xfId="0" applyAlignment="1">
      <alignment horizontal="left" vertical="center" wrapText="1"/>
    </xf>
    <xf numFmtId="0" fontId="0" fillId="0" borderId="40" xfId="0" applyBorder="1" applyAlignment="1" applyProtection="1">
      <alignment horizontal="center"/>
      <protection locked="0"/>
    </xf>
    <xf numFmtId="0" fontId="0" fillId="0" borderId="2" xfId="0" applyBorder="1" applyAlignment="1" applyProtection="1">
      <alignment horizontal="center"/>
      <protection locked="0"/>
    </xf>
  </cellXfs>
  <cellStyles count="3">
    <cellStyle name="Comma" xfId="2" builtinId="3"/>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8D49B3-7FEC-664A-9B39-1011ABDE64A1}">
  <sheetPr>
    <pageSetUpPr fitToPage="1"/>
  </sheetPr>
  <dimension ref="A1:I99"/>
  <sheetViews>
    <sheetView tabSelected="1" zoomScaleNormal="100" workbookViewId="0">
      <selection activeCell="D2" sqref="D2"/>
    </sheetView>
  </sheetViews>
  <sheetFormatPr defaultColWidth="11.19921875" defaultRowHeight="15.75" customHeight="1" x14ac:dyDescent="0.3"/>
  <cols>
    <col min="1" max="1" width="6.19921875" style="3" customWidth="1"/>
    <col min="2" max="2" width="38.5" style="3" bestFit="1" customWidth="1"/>
    <col min="3" max="3" width="17.5" style="17" customWidth="1"/>
    <col min="4" max="4" width="24.69921875" style="17" bestFit="1" customWidth="1"/>
    <col min="5" max="5" width="9.5" style="17" customWidth="1"/>
    <col min="6" max="6" width="14.19921875" style="3" customWidth="1"/>
    <col min="7" max="7" width="16.19921875" style="3" customWidth="1"/>
    <col min="8" max="8" width="11.19921875" style="3"/>
    <col min="9" max="9" width="19.69921875" style="3" customWidth="1"/>
    <col min="10" max="16384" width="11.19921875" style="3"/>
  </cols>
  <sheetData>
    <row r="1" spans="1:3" ht="31.2" customHeight="1" x14ac:dyDescent="0.45">
      <c r="A1" s="15" t="s">
        <v>100</v>
      </c>
      <c r="B1" s="16"/>
      <c r="C1" s="2"/>
    </row>
    <row r="2" spans="1:3" ht="15.75" customHeight="1" x14ac:dyDescent="0.3">
      <c r="A2"/>
      <c r="B2"/>
    </row>
    <row r="3" spans="1:3" ht="15.6" x14ac:dyDescent="0.3">
      <c r="A3"/>
      <c r="B3" s="5" t="s">
        <v>0</v>
      </c>
      <c r="C3" s="54"/>
    </row>
    <row r="4" spans="1:3" ht="15.6" x14ac:dyDescent="0.3">
      <c r="A4"/>
      <c r="B4" s="6" t="s">
        <v>1</v>
      </c>
      <c r="C4" s="55"/>
    </row>
    <row r="5" spans="1:3" ht="15.75" customHeight="1" x14ac:dyDescent="0.3">
      <c r="A5"/>
      <c r="B5"/>
    </row>
    <row r="6" spans="1:3" ht="18" x14ac:dyDescent="0.35">
      <c r="A6"/>
      <c r="B6" s="7" t="s">
        <v>2</v>
      </c>
    </row>
    <row r="7" spans="1:3" ht="15.6" x14ac:dyDescent="0.3">
      <c r="A7"/>
      <c r="B7" s="5" t="s">
        <v>3</v>
      </c>
      <c r="C7" s="56"/>
    </row>
    <row r="8" spans="1:3" ht="15.6" x14ac:dyDescent="0.3">
      <c r="A8"/>
      <c r="B8" s="8" t="s">
        <v>4</v>
      </c>
      <c r="C8" s="57"/>
    </row>
    <row r="9" spans="1:3" ht="15.6" x14ac:dyDescent="0.3">
      <c r="A9"/>
      <c r="B9" s="8" t="s">
        <v>5</v>
      </c>
      <c r="C9" s="57"/>
    </row>
    <row r="10" spans="1:3" ht="15.6" x14ac:dyDescent="0.3">
      <c r="A10"/>
      <c r="B10" s="8" t="s">
        <v>6</v>
      </c>
      <c r="C10" s="57"/>
    </row>
    <row r="11" spans="1:3" ht="15.6" x14ac:dyDescent="0.3">
      <c r="A11"/>
      <c r="B11" s="6" t="s">
        <v>7</v>
      </c>
      <c r="C11" s="58"/>
    </row>
    <row r="12" spans="1:3" ht="15.6" x14ac:dyDescent="0.3">
      <c r="A12"/>
      <c r="B12" s="9"/>
    </row>
    <row r="13" spans="1:3" ht="15.6" x14ac:dyDescent="0.3">
      <c r="A13"/>
      <c r="B13" s="5" t="s">
        <v>8</v>
      </c>
      <c r="C13" s="56"/>
    </row>
    <row r="14" spans="1:3" ht="15.6" x14ac:dyDescent="0.3">
      <c r="A14"/>
      <c r="B14" s="8" t="s">
        <v>9</v>
      </c>
      <c r="C14" s="57"/>
    </row>
    <row r="15" spans="1:3" ht="15.6" x14ac:dyDescent="0.3">
      <c r="A15"/>
      <c r="B15" s="8" t="s">
        <v>10</v>
      </c>
      <c r="C15" s="57"/>
    </row>
    <row r="16" spans="1:3" ht="15.6" x14ac:dyDescent="0.3">
      <c r="A16"/>
      <c r="B16" s="8" t="s">
        <v>11</v>
      </c>
      <c r="C16" s="57"/>
    </row>
    <row r="17" spans="1:5" ht="15.6" x14ac:dyDescent="0.3">
      <c r="A17"/>
      <c r="B17" s="6" t="s">
        <v>12</v>
      </c>
      <c r="C17" s="58"/>
    </row>
    <row r="18" spans="1:5" ht="15.6" x14ac:dyDescent="0.3">
      <c r="A18"/>
      <c r="B18" s="9"/>
    </row>
    <row r="19" spans="1:5" ht="15.6" x14ac:dyDescent="0.3">
      <c r="A19"/>
      <c r="B19" s="10" t="s">
        <v>13</v>
      </c>
      <c r="C19" s="59"/>
    </row>
    <row r="20" spans="1:5" ht="16.2" thickBot="1" x14ac:dyDescent="0.35">
      <c r="A20"/>
      <c r="B20"/>
    </row>
    <row r="21" spans="1:5" ht="15.6" x14ac:dyDescent="0.3">
      <c r="A21"/>
      <c r="B21" s="11" t="s">
        <v>14</v>
      </c>
      <c r="C21" s="60"/>
    </row>
    <row r="22" spans="1:5" ht="15.6" x14ac:dyDescent="0.3">
      <c r="A22"/>
      <c r="B22" s="12" t="s">
        <v>15</v>
      </c>
      <c r="C22" s="61"/>
    </row>
    <row r="23" spans="1:5" ht="15.6" x14ac:dyDescent="0.3">
      <c r="A23"/>
      <c r="B23" s="13" t="s">
        <v>16</v>
      </c>
      <c r="C23" s="62"/>
    </row>
    <row r="24" spans="1:5" ht="15.6" x14ac:dyDescent="0.3">
      <c r="A24"/>
      <c r="B24" s="13" t="s">
        <v>17</v>
      </c>
      <c r="C24" s="62"/>
    </row>
    <row r="25" spans="1:5" ht="15.6" x14ac:dyDescent="0.3">
      <c r="A25"/>
      <c r="B25" s="13" t="s">
        <v>18</v>
      </c>
      <c r="C25" s="62"/>
    </row>
    <row r="26" spans="1:5" ht="15.6" x14ac:dyDescent="0.3">
      <c r="A26"/>
      <c r="B26" s="13" t="s">
        <v>19</v>
      </c>
      <c r="C26" s="62"/>
    </row>
    <row r="27" spans="1:5" ht="15.6" x14ac:dyDescent="0.3">
      <c r="A27"/>
      <c r="B27" s="13" t="s">
        <v>20</v>
      </c>
      <c r="C27" s="62"/>
    </row>
    <row r="28" spans="1:5" ht="16.2" thickBot="1" x14ac:dyDescent="0.35">
      <c r="A28"/>
      <c r="B28" s="14" t="s">
        <v>21</v>
      </c>
      <c r="C28" s="26">
        <f>IF(C21&gt;0,C21,C23*C24-C25)*C27</f>
        <v>0</v>
      </c>
    </row>
    <row r="29" spans="1:5" ht="16.95" customHeight="1" x14ac:dyDescent="0.3"/>
    <row r="30" spans="1:5" ht="18" x14ac:dyDescent="0.35">
      <c r="A30" s="7" t="s">
        <v>22</v>
      </c>
      <c r="B30"/>
      <c r="C30" s="18"/>
      <c r="D30" s="18"/>
    </row>
    <row r="31" spans="1:5" ht="46.95" customHeight="1" x14ac:dyDescent="0.3">
      <c r="A31" s="80" t="s">
        <v>23</v>
      </c>
      <c r="B31" s="80"/>
      <c r="C31" s="80"/>
      <c r="D31" s="80"/>
      <c r="E31" s="20"/>
    </row>
    <row r="32" spans="1:5" ht="15.6" x14ac:dyDescent="0.3">
      <c r="B32" s="5" t="s">
        <v>24</v>
      </c>
      <c r="C32" s="54" t="s">
        <v>25</v>
      </c>
    </row>
    <row r="33" spans="1:5" ht="15.6" x14ac:dyDescent="0.3">
      <c r="B33" s="8" t="s">
        <v>26</v>
      </c>
      <c r="C33" s="63" t="s">
        <v>25</v>
      </c>
    </row>
    <row r="34" spans="1:5" ht="15.6" x14ac:dyDescent="0.3">
      <c r="B34" s="8" t="s">
        <v>27</v>
      </c>
      <c r="C34" s="63" t="s">
        <v>25</v>
      </c>
    </row>
    <row r="35" spans="1:5" ht="15.6" x14ac:dyDescent="0.3">
      <c r="B35" s="27" t="s">
        <v>28</v>
      </c>
      <c r="C35" s="64"/>
    </row>
    <row r="37" spans="1:5" ht="18" x14ac:dyDescent="0.35">
      <c r="A37" s="7" t="s">
        <v>29</v>
      </c>
      <c r="B37"/>
      <c r="C37" s="18"/>
      <c r="D37" s="18"/>
    </row>
    <row r="38" spans="1:5" ht="48" customHeight="1" x14ac:dyDescent="0.3">
      <c r="A38" s="79" t="s">
        <v>30</v>
      </c>
      <c r="B38" s="80"/>
      <c r="C38" s="80"/>
      <c r="D38" s="80"/>
      <c r="E38" s="20"/>
    </row>
    <row r="39" spans="1:5" ht="48" customHeight="1" x14ac:dyDescent="0.3">
      <c r="A39" s="20"/>
      <c r="B39" s="19" t="s">
        <v>104</v>
      </c>
      <c r="C39" s="28" t="s">
        <v>31</v>
      </c>
      <c r="D39" s="18" t="s">
        <v>28</v>
      </c>
    </row>
    <row r="40" spans="1:5" ht="15.6" x14ac:dyDescent="0.3">
      <c r="B40" s="5" t="s">
        <v>32</v>
      </c>
      <c r="C40" s="81"/>
      <c r="D40" s="82"/>
    </row>
    <row r="41" spans="1:5" ht="15.6" x14ac:dyDescent="0.3">
      <c r="B41" s="8" t="s">
        <v>34</v>
      </c>
      <c r="C41" s="65"/>
      <c r="D41" s="57"/>
    </row>
    <row r="42" spans="1:5" ht="15.6" x14ac:dyDescent="0.3">
      <c r="B42" s="8" t="s">
        <v>35</v>
      </c>
      <c r="C42" s="65"/>
      <c r="D42" s="57"/>
    </row>
    <row r="43" spans="1:5" ht="15.6" x14ac:dyDescent="0.3">
      <c r="B43" s="8" t="s">
        <v>36</v>
      </c>
      <c r="C43" s="65"/>
      <c r="D43" s="57"/>
    </row>
    <row r="44" spans="1:5" ht="15.6" x14ac:dyDescent="0.3">
      <c r="B44" s="8" t="s">
        <v>37</v>
      </c>
      <c r="C44" s="65"/>
      <c r="D44" s="57"/>
    </row>
    <row r="45" spans="1:5" ht="15.6" x14ac:dyDescent="0.3">
      <c r="B45" s="8" t="s">
        <v>38</v>
      </c>
      <c r="C45" s="65"/>
      <c r="D45" s="57"/>
    </row>
    <row r="46" spans="1:5" ht="15.6" x14ac:dyDescent="0.3">
      <c r="B46" s="6" t="s">
        <v>39</v>
      </c>
      <c r="C46" s="66"/>
      <c r="D46" s="58"/>
    </row>
    <row r="47" spans="1:5" ht="15.6" x14ac:dyDescent="0.3"/>
    <row r="48" spans="1:5" ht="18" x14ac:dyDescent="0.35">
      <c r="A48" s="7" t="s">
        <v>40</v>
      </c>
      <c r="B48"/>
      <c r="C48" s="18"/>
      <c r="D48" s="18"/>
    </row>
    <row r="49" spans="1:5" ht="68.25" customHeight="1" x14ac:dyDescent="0.3">
      <c r="A49" s="80" t="s">
        <v>103</v>
      </c>
      <c r="B49" s="80"/>
      <c r="C49" s="80"/>
      <c r="D49" s="80"/>
      <c r="E49" s="20"/>
    </row>
    <row r="50" spans="1:5" ht="15.6" x14ac:dyDescent="0.3">
      <c r="B50" s="5" t="s">
        <v>41</v>
      </c>
      <c r="C50" s="21"/>
    </row>
    <row r="51" spans="1:5" ht="15.6" x14ac:dyDescent="0.3">
      <c r="B51" s="22" t="s">
        <v>42</v>
      </c>
      <c r="C51" s="65"/>
    </row>
    <row r="52" spans="1:5" ht="15.6" x14ac:dyDescent="0.3">
      <c r="B52" s="22" t="s">
        <v>43</v>
      </c>
      <c r="C52" s="65"/>
    </row>
    <row r="53" spans="1:5" ht="16.2" thickBot="1" x14ac:dyDescent="0.35">
      <c r="B53" s="29" t="s">
        <v>44</v>
      </c>
      <c r="C53" s="67"/>
    </row>
    <row r="54" spans="1:5" ht="16.2" thickTop="1" x14ac:dyDescent="0.3">
      <c r="B54" s="30" t="s">
        <v>101</v>
      </c>
      <c r="C54" s="31" t="str">
        <f>IF(ISERR(AVERAGE(C51:C53)),"--",AVERAGE(C51:C53))</f>
        <v>--</v>
      </c>
    </row>
    <row r="55" spans="1:5" ht="15.6" x14ac:dyDescent="0.3">
      <c r="B55" s="24" t="s">
        <v>45</v>
      </c>
      <c r="C55" s="25" t="str">
        <f>IF(ISERR(C54-C63),"--",C54-C63)</f>
        <v>--</v>
      </c>
    </row>
    <row r="57" spans="1:5" ht="18" x14ac:dyDescent="0.35">
      <c r="A57" s="7" t="s">
        <v>46</v>
      </c>
      <c r="B57"/>
      <c r="C57" s="18"/>
      <c r="D57" s="18"/>
    </row>
    <row r="58" spans="1:5" ht="37.5" customHeight="1" x14ac:dyDescent="0.3">
      <c r="A58" s="80" t="s">
        <v>102</v>
      </c>
      <c r="B58" s="80"/>
      <c r="C58" s="80"/>
      <c r="D58" s="80"/>
      <c r="E58" s="68"/>
    </row>
    <row r="59" spans="1:5" ht="15.6" x14ac:dyDescent="0.3">
      <c r="B59" s="5" t="s">
        <v>47</v>
      </c>
      <c r="C59" s="21"/>
    </row>
    <row r="60" spans="1:5" ht="15.6" x14ac:dyDescent="0.3">
      <c r="B60" s="22" t="s">
        <v>42</v>
      </c>
      <c r="C60" s="65"/>
    </row>
    <row r="61" spans="1:5" ht="15.6" x14ac:dyDescent="0.3">
      <c r="B61" s="22" t="s">
        <v>43</v>
      </c>
      <c r="C61" s="65"/>
    </row>
    <row r="62" spans="1:5" ht="15.6" x14ac:dyDescent="0.3">
      <c r="B62" s="23" t="s">
        <v>44</v>
      </c>
      <c r="C62" s="66"/>
    </row>
    <row r="63" spans="1:5" ht="15.6" x14ac:dyDescent="0.3">
      <c r="B63" s="24" t="s">
        <v>48</v>
      </c>
      <c r="C63" s="25" t="str">
        <f>IF(ISERR(AVERAGE(C60:C62)),"--",AVERAGE(C60:C62))</f>
        <v>--</v>
      </c>
    </row>
    <row r="65" spans="1:5" ht="18" x14ac:dyDescent="0.35">
      <c r="A65" s="7" t="s">
        <v>49</v>
      </c>
      <c r="B65"/>
      <c r="C65" s="18"/>
      <c r="D65" s="18"/>
    </row>
    <row r="66" spans="1:5" ht="54.75" customHeight="1" x14ac:dyDescent="0.3">
      <c r="A66" s="80" t="s">
        <v>50</v>
      </c>
      <c r="B66" s="80"/>
      <c r="C66" s="80"/>
      <c r="D66" s="80"/>
      <c r="E66" s="20"/>
    </row>
    <row r="67" spans="1:5" ht="15.6" x14ac:dyDescent="0.3">
      <c r="B67" s="5" t="s">
        <v>51</v>
      </c>
      <c r="C67" s="21"/>
    </row>
    <row r="68" spans="1:5" ht="15.6" x14ac:dyDescent="0.3">
      <c r="B68" s="22" t="s">
        <v>42</v>
      </c>
      <c r="C68" s="65"/>
    </row>
    <row r="69" spans="1:5" ht="15.6" x14ac:dyDescent="0.3">
      <c r="B69" s="22" t="s">
        <v>43</v>
      </c>
      <c r="C69" s="69"/>
    </row>
    <row r="70" spans="1:5" ht="15.6" x14ac:dyDescent="0.3">
      <c r="B70" s="23" t="s">
        <v>44</v>
      </c>
      <c r="C70" s="66"/>
    </row>
    <row r="71" spans="1:5" ht="16.2" thickBot="1" x14ac:dyDescent="0.35">
      <c r="B71" s="32" t="s">
        <v>52</v>
      </c>
      <c r="C71" s="36" t="str">
        <f>IF(ISERR(AVERAGE(C68:C70)),"--",AVERAGE(C68:C70))</f>
        <v>--</v>
      </c>
    </row>
    <row r="72" spans="1:5" ht="16.8" thickTop="1" thickBot="1" x14ac:dyDescent="0.35">
      <c r="B72" s="33" t="s">
        <v>53</v>
      </c>
      <c r="C72" s="37" t="str">
        <f>IF(ISERR(C71-C63),"--",C71-C63)</f>
        <v>--</v>
      </c>
    </row>
    <row r="73" spans="1:5" ht="16.2" thickTop="1" x14ac:dyDescent="0.3">
      <c r="B73" s="5" t="s">
        <v>54</v>
      </c>
      <c r="C73" s="38" t="s">
        <v>55</v>
      </c>
      <c r="D73" s="38" t="s">
        <v>56</v>
      </c>
    </row>
    <row r="74" spans="1:5" ht="15.6" x14ac:dyDescent="0.3">
      <c r="B74" s="34" t="s">
        <v>57</v>
      </c>
      <c r="C74" s="70"/>
      <c r="D74" s="39" t="str">
        <f>IF(C41&gt;0,C74/C41,"")</f>
        <v/>
      </c>
      <c r="E74" s="71"/>
    </row>
    <row r="75" spans="1:5" ht="15.6" x14ac:dyDescent="0.3">
      <c r="B75" s="8" t="s">
        <v>58</v>
      </c>
      <c r="C75" s="72"/>
      <c r="D75" s="39" t="str">
        <f>IF(C43&gt;0,C75/C43,"")</f>
        <v/>
      </c>
      <c r="E75" s="71"/>
    </row>
    <row r="76" spans="1:5" ht="15.6" x14ac:dyDescent="0.3">
      <c r="B76" s="8" t="s">
        <v>59</v>
      </c>
      <c r="C76" s="72"/>
      <c r="D76" s="39" t="str">
        <f>IF(C44&gt;0,C76/C44,"")</f>
        <v/>
      </c>
      <c r="E76" s="71"/>
    </row>
    <row r="77" spans="1:5" ht="15.6" x14ac:dyDescent="0.3">
      <c r="B77" s="8" t="s">
        <v>60</v>
      </c>
      <c r="C77" s="72"/>
      <c r="D77" s="39" t="str">
        <f>IF(C45&gt;0,C77/C45,"")</f>
        <v/>
      </c>
      <c r="E77" s="71"/>
    </row>
    <row r="78" spans="1:5" ht="15.6" x14ac:dyDescent="0.3">
      <c r="B78" s="8" t="s">
        <v>61</v>
      </c>
      <c r="C78" s="72"/>
      <c r="D78" s="39" t="str">
        <f>IF(AND(C42&gt;0,C78&gt;0),C78/C42,"")</f>
        <v/>
      </c>
      <c r="E78" s="71"/>
    </row>
    <row r="79" spans="1:5" ht="15.6" x14ac:dyDescent="0.3">
      <c r="B79" s="8" t="s">
        <v>62</v>
      </c>
      <c r="C79" s="72"/>
      <c r="D79" s="39" t="str">
        <f>IF(C46&gt;0,C79/C46,"")</f>
        <v/>
      </c>
      <c r="E79" s="71"/>
    </row>
    <row r="80" spans="1:5" ht="15.6" x14ac:dyDescent="0.3">
      <c r="B80" s="35" t="s">
        <v>63</v>
      </c>
      <c r="C80" s="45">
        <f>SUM(C74:C79)</f>
        <v>0</v>
      </c>
      <c r="D80" s="40"/>
    </row>
    <row r="81" spans="1:9" ht="16.2" thickBot="1" x14ac:dyDescent="0.35"/>
    <row r="82" spans="1:9" ht="18" x14ac:dyDescent="0.35">
      <c r="A82" s="4"/>
      <c r="B82" s="46"/>
      <c r="C82" s="47" t="s">
        <v>64</v>
      </c>
      <c r="D82" s="41" t="str">
        <f>IF(ISERR(C80*(POWER(50/ABS(C72),0.65))),"--",IF(C72&gt;0,"INVALID TEST",C80*(POWER(50/ABS(C72),0.65))))</f>
        <v>--</v>
      </c>
      <c r="E82" s="73"/>
    </row>
    <row r="83" spans="1:9" ht="18" x14ac:dyDescent="0.35">
      <c r="A83" s="4"/>
      <c r="B83" s="48"/>
      <c r="C83" s="49" t="s">
        <v>65</v>
      </c>
      <c r="D83" s="42" t="str">
        <f>IF(ISERR(D82*60/C28),"--",ROUND(D82*60/C28,1))</f>
        <v>--</v>
      </c>
      <c r="E83" s="74"/>
    </row>
    <row r="84" spans="1:9" ht="15.6" x14ac:dyDescent="0.3">
      <c r="B84" s="50"/>
      <c r="C84" s="51" t="s">
        <v>66</v>
      </c>
      <c r="D84" s="43" t="str">
        <f>IF(D82="INVALID TEST","INVALID TEST",IF(C55=0,0,IF(ISERR(C80/(POWER(ABS(C72/C55),0.65)+POWER(ABS(C72/25),0.6))),"--",IF(C55&gt;0,"INVALID TEST",C80/(POWER(ABS(C72/C55),0.65)+POWER(ABS(C72/25),0.6))))))</f>
        <v>--</v>
      </c>
      <c r="E84" s="73"/>
    </row>
    <row r="85" spans="1:9" ht="16.2" thickBot="1" x14ac:dyDescent="0.35">
      <c r="B85" s="52"/>
      <c r="C85" s="53" t="s">
        <v>67</v>
      </c>
      <c r="D85" s="44" t="str">
        <f>IF(ISERR(100*D84/MAX(C21,C23*C24-C25)),"--",100*D84/(MAX(C21,C23*C24-C25)))</f>
        <v>--</v>
      </c>
      <c r="E85" s="75"/>
    </row>
    <row r="87" spans="1:9" ht="18" x14ac:dyDescent="0.35">
      <c r="A87" s="4"/>
      <c r="D87" s="76"/>
      <c r="E87" s="76"/>
    </row>
    <row r="88" spans="1:9" ht="16.95" customHeight="1" x14ac:dyDescent="0.3">
      <c r="F88" s="77"/>
      <c r="G88" s="77"/>
      <c r="H88" s="78"/>
      <c r="I88" s="78"/>
    </row>
    <row r="89" spans="1:9" ht="15.6" x14ac:dyDescent="0.3">
      <c r="F89" s="77"/>
      <c r="G89" s="77"/>
      <c r="H89" s="78"/>
      <c r="I89" s="78"/>
    </row>
    <row r="90" spans="1:9" ht="15.6" x14ac:dyDescent="0.3">
      <c r="F90" s="77"/>
      <c r="G90" s="77"/>
      <c r="H90" s="78"/>
      <c r="I90" s="78"/>
    </row>
    <row r="91" spans="1:9" ht="15.6" x14ac:dyDescent="0.3">
      <c r="G91" s="77"/>
      <c r="H91" s="78"/>
      <c r="I91" s="78"/>
    </row>
    <row r="92" spans="1:9" ht="15.6" x14ac:dyDescent="0.3">
      <c r="G92" s="77"/>
      <c r="H92" s="76"/>
    </row>
    <row r="93" spans="1:9" ht="15.6" x14ac:dyDescent="0.3">
      <c r="F93" s="77"/>
      <c r="G93" s="76"/>
    </row>
    <row r="94" spans="1:9" ht="15.6" x14ac:dyDescent="0.3">
      <c r="F94" s="77"/>
      <c r="G94" s="76"/>
    </row>
    <row r="95" spans="1:9" ht="15.6" x14ac:dyDescent="0.3">
      <c r="F95" s="77"/>
      <c r="G95" s="76"/>
    </row>
    <row r="96" spans="1:9" ht="15.6" x14ac:dyDescent="0.3">
      <c r="F96" s="77"/>
      <c r="G96" s="76"/>
    </row>
    <row r="97" spans="1:7" ht="15.6" x14ac:dyDescent="0.3">
      <c r="F97" s="77"/>
      <c r="G97" s="76"/>
    </row>
    <row r="98" spans="1:7" ht="15.6" x14ac:dyDescent="0.3">
      <c r="F98" s="77"/>
      <c r="G98" s="76"/>
    </row>
    <row r="99" spans="1:7" ht="18" x14ac:dyDescent="0.35">
      <c r="A99" s="4"/>
    </row>
  </sheetData>
  <sheetProtection algorithmName="SHA-512" hashValue="ZR2IEAkl/FbtpvsmSU334Szpk6vtc6PyHQjjV9wx24ub367o/F+FdO6n21MCyMSDgiIz4P9MwuE5tXR7Sh3HNQ==" saltValue="Ttao2akvdWZFNUpgQ/aLKQ==" spinCount="100000" sheet="1" objects="1" scenarios="1"/>
  <mergeCells count="6">
    <mergeCell ref="A38:D38"/>
    <mergeCell ref="A49:D49"/>
    <mergeCell ref="A66:D66"/>
    <mergeCell ref="A31:D31"/>
    <mergeCell ref="C40:D40"/>
    <mergeCell ref="A58:D58"/>
  </mergeCells>
  <pageMargins left="0.25" right="0.25" top="0.75" bottom="0.75" header="0.3" footer="0.3"/>
  <pageSetup scale="58" fitToHeight="10"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9704BF64-1CBE-1846-9137-C1B636EFBC33}">
          <x14:formula1>
            <xm:f>Sheet2!$A$4:$A$6</xm:f>
          </x14:formula1>
          <xm:sqref>C32:C34</xm:sqref>
        </x14:dataValidation>
        <x14:dataValidation type="list" allowBlank="1" showInputMessage="1" showErrorMessage="1" xr:uid="{AE14E54A-4DA1-684B-AEAF-03C74B85A81F}">
          <x14:formula1>
            <xm:f>Sheet2!$A$28:$A$36</xm:f>
          </x14:formula1>
          <xm:sqref>C40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8CCD69-E3EF-5D42-91D9-1015EDD1E990}">
  <dimension ref="A1:A57"/>
  <sheetViews>
    <sheetView zoomScale="130" zoomScaleNormal="130" workbookViewId="0">
      <selection activeCell="A46" sqref="A46"/>
    </sheetView>
  </sheetViews>
  <sheetFormatPr defaultColWidth="11.19921875" defaultRowHeight="15.6" x14ac:dyDescent="0.3"/>
  <sheetData>
    <row r="1" spans="1:1" x14ac:dyDescent="0.3">
      <c r="A1" t="s">
        <v>68</v>
      </c>
    </row>
    <row r="3" spans="1:1" x14ac:dyDescent="0.3">
      <c r="A3" s="1" t="s">
        <v>69</v>
      </c>
    </row>
    <row r="4" spans="1:1" x14ac:dyDescent="0.3">
      <c r="A4" s="1"/>
    </row>
    <row r="5" spans="1:1" x14ac:dyDescent="0.3">
      <c r="A5" t="s">
        <v>70</v>
      </c>
    </row>
    <row r="6" spans="1:1" x14ac:dyDescent="0.3">
      <c r="A6" t="s">
        <v>25</v>
      </c>
    </row>
    <row r="9" spans="1:1" x14ac:dyDescent="0.3">
      <c r="A9" s="1" t="s">
        <v>71</v>
      </c>
    </row>
    <row r="10" spans="1:1" x14ac:dyDescent="0.3">
      <c r="A10" s="1"/>
    </row>
    <row r="11" spans="1:1" x14ac:dyDescent="0.3">
      <c r="A11" t="s">
        <v>72</v>
      </c>
    </row>
    <row r="12" spans="1:1" x14ac:dyDescent="0.3">
      <c r="A12" t="s">
        <v>73</v>
      </c>
    </row>
    <row r="13" spans="1:1" x14ac:dyDescent="0.3">
      <c r="A13" t="s">
        <v>74</v>
      </c>
    </row>
    <row r="14" spans="1:1" x14ac:dyDescent="0.3">
      <c r="A14" t="s">
        <v>75</v>
      </c>
    </row>
    <row r="15" spans="1:1" x14ac:dyDescent="0.3">
      <c r="A15" t="s">
        <v>76</v>
      </c>
    </row>
    <row r="19" spans="1:1" x14ac:dyDescent="0.3">
      <c r="A19" s="1" t="s">
        <v>77</v>
      </c>
    </row>
    <row r="20" spans="1:1" x14ac:dyDescent="0.3">
      <c r="A20" s="1"/>
    </row>
    <row r="21" spans="1:1" x14ac:dyDescent="0.3">
      <c r="A21" t="s">
        <v>78</v>
      </c>
    </row>
    <row r="22" spans="1:1" x14ac:dyDescent="0.3">
      <c r="A22" t="s">
        <v>79</v>
      </c>
    </row>
    <row r="23" spans="1:1" x14ac:dyDescent="0.3">
      <c r="A23" t="s">
        <v>80</v>
      </c>
    </row>
    <row r="27" spans="1:1" x14ac:dyDescent="0.3">
      <c r="A27" s="1" t="s">
        <v>81</v>
      </c>
    </row>
    <row r="29" spans="1:1" x14ac:dyDescent="0.3">
      <c r="A29" t="s">
        <v>82</v>
      </c>
    </row>
    <row r="30" spans="1:1" x14ac:dyDescent="0.3">
      <c r="A30" t="s">
        <v>33</v>
      </c>
    </row>
    <row r="31" spans="1:1" x14ac:dyDescent="0.3">
      <c r="A31" t="s">
        <v>83</v>
      </c>
    </row>
    <row r="32" spans="1:1" x14ac:dyDescent="0.3">
      <c r="A32" t="s">
        <v>84</v>
      </c>
    </row>
    <row r="33" spans="1:1" x14ac:dyDescent="0.3">
      <c r="A33" t="s">
        <v>85</v>
      </c>
    </row>
    <row r="34" spans="1:1" x14ac:dyDescent="0.3">
      <c r="A34" t="s">
        <v>86</v>
      </c>
    </row>
    <row r="35" spans="1:1" x14ac:dyDescent="0.3">
      <c r="A35" t="s">
        <v>87</v>
      </c>
    </row>
    <row r="36" spans="1:1" x14ac:dyDescent="0.3">
      <c r="A36" t="s">
        <v>76</v>
      </c>
    </row>
    <row r="40" spans="1:1" x14ac:dyDescent="0.3">
      <c r="A40" s="1" t="s">
        <v>88</v>
      </c>
    </row>
    <row r="42" spans="1:1" x14ac:dyDescent="0.3">
      <c r="A42" t="s">
        <v>89</v>
      </c>
    </row>
    <row r="43" spans="1:1" x14ac:dyDescent="0.3">
      <c r="A43" t="s">
        <v>90</v>
      </c>
    </row>
    <row r="44" spans="1:1" x14ac:dyDescent="0.3">
      <c r="A44" t="s">
        <v>91</v>
      </c>
    </row>
    <row r="45" spans="1:1" x14ac:dyDescent="0.3">
      <c r="A45" t="s">
        <v>92</v>
      </c>
    </row>
    <row r="46" spans="1:1" x14ac:dyDescent="0.3">
      <c r="A46" t="s">
        <v>93</v>
      </c>
    </row>
    <row r="51" spans="1:1" x14ac:dyDescent="0.3">
      <c r="A51" t="s">
        <v>94</v>
      </c>
    </row>
    <row r="53" spans="1:1" x14ac:dyDescent="0.3">
      <c r="A53" t="s">
        <v>95</v>
      </c>
    </row>
    <row r="54" spans="1:1" x14ac:dyDescent="0.3">
      <c r="A54" t="s">
        <v>96</v>
      </c>
    </row>
    <row r="55" spans="1:1" x14ac:dyDescent="0.3">
      <c r="A55" t="s">
        <v>97</v>
      </c>
    </row>
    <row r="56" spans="1:1" x14ac:dyDescent="0.3">
      <c r="A56" t="s">
        <v>98</v>
      </c>
    </row>
    <row r="57" spans="1:1" x14ac:dyDescent="0.3">
      <c r="A57" t="s">
        <v>99</v>
      </c>
    </row>
  </sheetData>
  <pageMargins left="0.7" right="0.7" top="0.75" bottom="0.75" header="0.3" footer="0.3"/>
  <pageSetup orientation="portrait"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FromAddress xmlns="0cbdf0cf-be63-4ec0-a027-a16fe3fc8448" xsi:nil="true"/>
    <lcf76f155ced4ddcb4097134ff3c332f xmlns="0cbdf0cf-be63-4ec0-a027-a16fe3fc8448">
      <Terms xmlns="http://schemas.microsoft.com/office/infopath/2007/PartnerControls"/>
    </lcf76f155ced4ddcb4097134ff3c332f>
    <TaxCatchAll xmlns="3e251605-1be5-4676-bb90-11ab7f787be3" xsi:nil="true"/>
    <DateReceived xmlns="0cbdf0cf-be63-4ec0-a027-a16fe3fc844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FC3AA7D79C3144DA39686D8885D1765" ma:contentTypeVersion="20" ma:contentTypeDescription="Create a new document." ma:contentTypeScope="" ma:versionID="b6573c6657ba0c159111b46654f91ab8">
  <xsd:schema xmlns:xsd="http://www.w3.org/2001/XMLSchema" xmlns:xs="http://www.w3.org/2001/XMLSchema" xmlns:p="http://schemas.microsoft.com/office/2006/metadata/properties" xmlns:ns2="0cbdf0cf-be63-4ec0-a027-a16fe3fc8448" xmlns:ns3="3e251605-1be5-4676-bb90-11ab7f787be3" targetNamespace="http://schemas.microsoft.com/office/2006/metadata/properties" ma:root="true" ma:fieldsID="335e14ecb860330a1fdcd04c95ab941f" ns2:_="" ns3:_="">
    <xsd:import namespace="0cbdf0cf-be63-4ec0-a027-a16fe3fc8448"/>
    <xsd:import namespace="3e251605-1be5-4676-bb90-11ab7f787be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FromAddress" minOccurs="0"/>
                <xsd:element ref="ns2:DateReceived"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bdf0cf-be63-4ec0-a027-a16fe3fc844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FromAddress" ma:index="21" nillable="true" ma:displayName="From Address" ma:format="Dropdown" ma:internalName="FromAddress">
      <xsd:simpleType>
        <xsd:restriction base="dms:Text">
          <xsd:maxLength value="255"/>
        </xsd:restriction>
      </xsd:simpleType>
    </xsd:element>
    <xsd:element name="DateReceived" ma:index="22" nillable="true" ma:displayName="Date Received" ma:format="DateOnly" ma:internalName="DateReceived">
      <xsd:simpleType>
        <xsd:restriction base="dms:DateTime"/>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99027acf-5775-4304-9666-1aa101a150ea" ma:termSetId="09814cd3-568e-fe90-9814-8d621ff8fb84" ma:anchorId="fba54fb3-c3e1-fe81-a776-ca4b69148c4d" ma:open="true" ma:isKeyword="false">
      <xsd:complexType>
        <xsd:sequence>
          <xsd:element ref="pc:Terms" minOccurs="0" maxOccurs="1"/>
        </xsd:sequence>
      </xsd:complexType>
    </xsd:element>
    <xsd:element name="MediaServiceSearchProperties" ma:index="26" nillable="true" ma:displayName="MediaServiceSearchProperties" ma:hidden="true" ma:internalName="MediaServiceSearchProperties" ma:readOnly="true">
      <xsd:simpleType>
        <xsd:restriction base="dms:Note"/>
      </xsd:simple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e251605-1be5-4676-bb90-11ab7f787be3"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53a56cc1-58c0-4d5a-8ea8-a5684a8f034e}" ma:internalName="TaxCatchAll" ma:showField="CatchAllData" ma:web="3e251605-1be5-4676-bb90-11ab7f787be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A2DE3B2-B86D-4C5F-8EBB-45F5D04BBC56}">
  <ds:schemaRefs>
    <ds:schemaRef ds:uri="http://schemas.microsoft.com/office/2006/metadata/properties"/>
    <ds:schemaRef ds:uri="http://schemas.microsoft.com/office/infopath/2007/PartnerControls"/>
    <ds:schemaRef ds:uri="0cbdf0cf-be63-4ec0-a027-a16fe3fc8448"/>
    <ds:schemaRef ds:uri="3e251605-1be5-4676-bb90-11ab7f787be3"/>
  </ds:schemaRefs>
</ds:datastoreItem>
</file>

<file path=customXml/itemProps2.xml><?xml version="1.0" encoding="utf-8"?>
<ds:datastoreItem xmlns:ds="http://schemas.openxmlformats.org/officeDocument/2006/customXml" ds:itemID="{7631B8BB-DD43-44C0-AD22-6D3C7D6E9C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bdf0cf-be63-4ec0-a027-a16fe3fc8448"/>
    <ds:schemaRef ds:uri="3e251605-1be5-4676-bb90-11ab7f787b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ECB3554-20ED-4BE4-82AD-E6CB01F3811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 Brady Peeks</dc:creator>
  <cp:keywords/>
  <dc:description/>
  <cp:lastModifiedBy>Zack Mast</cp:lastModifiedBy>
  <cp:revision/>
  <dcterms:created xsi:type="dcterms:W3CDTF">2022-01-24T23:43:05Z</dcterms:created>
  <dcterms:modified xsi:type="dcterms:W3CDTF">2023-12-13T17:34:11Z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0x0101009FC3AA7D79C3144DA39686D8885D1765</vt:lpwstr>
  </property>
</Properties>
</file>